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503 Благоуст" sheetId="1" r:id="rId1"/>
    <sheet name="2017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Компьютер</author>
  </authors>
  <commentList>
    <comment ref="F54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было 200, изменения ВА</t>
        </r>
      </text>
    </comment>
    <comment ref="F49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1.было 300 тыс. руб., изменения ВА
2. было 1000, добавили еще 303 тыс.руб.</t>
        </r>
      </text>
    </comment>
    <comment ref="F47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было 120, изменения ВА</t>
        </r>
      </text>
    </comment>
    <comment ref="F38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было 7580</t>
        </r>
      </text>
    </comment>
    <comment ref="E17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пункт появился после СД 24.03.2015</t>
        </r>
      </text>
    </comment>
    <comment ref="E18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пункт внесен СД 24.03.2015</t>
        </r>
      </text>
    </comment>
    <comment ref="E19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пункт внесен СД 24.03.2015</t>
        </r>
      </text>
    </comment>
    <comment ref="E20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пункт внесен СД 24.03.2015</t>
        </r>
      </text>
    </comment>
    <comment ref="E21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пункт внесен СД 24.03.2015</t>
        </r>
      </text>
    </comment>
  </commentList>
</comments>
</file>

<file path=xl/sharedStrings.xml><?xml version="1.0" encoding="utf-8"?>
<sst xmlns="http://schemas.openxmlformats.org/spreadsheetml/2006/main" count="339" uniqueCount="130">
  <si>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</si>
  <si>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</si>
  <si>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</si>
  <si>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</si>
  <si>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</si>
  <si>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</si>
  <si>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</si>
  <si>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</si>
  <si>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1.1.</t>
  </si>
  <si>
    <t>2.1.</t>
  </si>
  <si>
    <t>3.1.</t>
  </si>
  <si>
    <t>3.2.</t>
  </si>
  <si>
    <t>3.3.</t>
  </si>
  <si>
    <t>4.1.</t>
  </si>
  <si>
    <t>4.2.</t>
  </si>
  <si>
    <t>Срок исполнения</t>
  </si>
  <si>
    <t>Источники финансирования</t>
  </si>
  <si>
    <t>Всего  (тыс.руб.)</t>
  </si>
  <si>
    <t>Итого по задаче 1:</t>
  </si>
  <si>
    <t>Итого по задаче 2:</t>
  </si>
  <si>
    <t>Итого по задаче 3:</t>
  </si>
  <si>
    <t>Итого по задаче 4:</t>
  </si>
  <si>
    <t>2.2.</t>
  </si>
  <si>
    <t>"Комплексное благоустройство территории МО "Свердловское городское поселение" на 2015-2017 г.г.</t>
  </si>
  <si>
    <t>2015-2017 г.г.</t>
  </si>
  <si>
    <t xml:space="preserve"> Бюджет МО "Свердловское городское поселение"</t>
  </si>
  <si>
    <t>Установка нового детского игрового и спортивного оборудования  на детских и спортивных площадках</t>
  </si>
  <si>
    <t>отдел ЖКХ  администрации 
МО "Свердловское гп", 
МКУ "Единая служба Заказчика"</t>
  </si>
  <si>
    <t>Обследование, ремонт и обслуживание оборудования детских и спортивных площадок</t>
  </si>
  <si>
    <t>Обследование, ремонт и обслуживание детского игрового оборудования с целью предотвращения детского травматизма</t>
  </si>
  <si>
    <t>Ремонт  и восстановление декоративного ограждения вокруг детских площадок и газонов на дворовых территориях  для обустройства места отдыха детей</t>
  </si>
  <si>
    <t>Установка нового детского игрового и спортивного оборудования на детских площадках на территории МО "Свердловское гп" способствует  физическому развитию детей и подростков</t>
  </si>
  <si>
    <t>Механизированная уборка автомобильных  дорог, проездов в зимнее время  на территории МО "Свердловское гп" улучшит санитарное состояние дорог и обеспечит безопасность дорожного движения</t>
  </si>
  <si>
    <t>Механизированная уборка автомобильных  дорог, проездов в летнее время  на территории МО "Свердловское гп" улучшит санитарное состояние дорог и обеспечит безопасность дорожного движения</t>
  </si>
  <si>
    <t>Ежегодный завоз земли для устройства клумб на дворовых территориях МО "Свердловское гп" улучшит внешний вид поселения</t>
  </si>
  <si>
    <t>Ежегодная вырубка сухих и аварийных деревьев на территории  улучшит внешний вид поселения</t>
  </si>
  <si>
    <t>Ежегодная ликвидация  несанкционированных свалок на территории поселения обеспечит санитарную и экологическую безопасность</t>
  </si>
  <si>
    <t>Доставка и установка малых аритектурных форм обеспечит санитарную и экологическую безопасность, улучшит внешний вид поселения</t>
  </si>
  <si>
    <t>Завоз земли для устройства клумб на территории МО "Свердловское городское поселение"</t>
  </si>
  <si>
    <t>Вырубка сухих и аварийных деревьев, санитарная обрезка и формовка деревьев на территории МО "Свердловское городское поселение"</t>
  </si>
  <si>
    <t>Приобретение, доставка и установка малых архитектурных форм на территории МО "Свердловское городское поселение"</t>
  </si>
  <si>
    <t>Уборка несанкционированных свалок на территории МО "Свердловское городское поселение"</t>
  </si>
  <si>
    <t>Механизированная и ручная уборка в летний период, уход за газонами и зелеными насаждениями на территории МО "Свердловское городское поселение"</t>
  </si>
  <si>
    <t>2.4.</t>
  </si>
  <si>
    <t>Приобретение, доставка и установка контейнеров для сбора ТБО</t>
  </si>
  <si>
    <t>Ежегодное приведение территории мест захоронения воинов павших за Отечество в надлежащее состояние , развешивание флагов на период проведения праздника обеспечит праздничный вид поселения</t>
  </si>
  <si>
    <t>Ежегодная установка гирлянд и украшений, елок обеспечит праздничный вид поселения</t>
  </si>
  <si>
    <t>Ежегодное устройства клумб с посадкой саженцев цветов на территорииМО "Свердловское гп" улучшит внешний вид поселения</t>
  </si>
  <si>
    <t>2.5.</t>
  </si>
  <si>
    <r>
      <t xml:space="preserve">Задача 2.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Благоустройство дворовых территорий МО "Свердловское городское поселение"</t>
    </r>
  </si>
  <si>
    <r>
      <t xml:space="preserve">Задача 1.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Содержание и ремонт сетей уличного освещения, оплата электроэнергии</t>
    </r>
  </si>
  <si>
    <t>отдел ЖКХ  администрации 
МО "Свердловское гп", 
финансово-экономический отдел</t>
  </si>
  <si>
    <t>Оплата электроэнергии, потребляемой сетями уличного освещения</t>
  </si>
  <si>
    <t>Задача 3.  Организация санитарного содержания территории МО "Свердловское городское поселение"</t>
  </si>
  <si>
    <t>3.4.</t>
  </si>
  <si>
    <r>
      <t xml:space="preserve">Задача 4.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работ по уходу за зелеными насаждениями на территории МО "Свердловское городское поселение"</t>
    </r>
  </si>
  <si>
    <t>4.3.</t>
  </si>
  <si>
    <t xml:space="preserve"> Задача 5.  Создание условий для массового отдыха жителей МО "Свердловское городское поселение"</t>
  </si>
  <si>
    <t>5.1.</t>
  </si>
  <si>
    <t>5.2.</t>
  </si>
  <si>
    <t>Итого по задаче 5:</t>
  </si>
  <si>
    <t>Оплата электроэнергии, потребляемой сетями уличного освещения, повысит освещенность дорог, понизит количество нарушений общественного порядка</t>
  </si>
  <si>
    <t>Приобретение, доставка и установка контейнеров для сбора ТБО повысит санитарно-эпидемиологическую обстановку, будет способствовать повышению уровня комфортного проживания населения.</t>
  </si>
  <si>
    <t>3.6.</t>
  </si>
  <si>
    <t>Актуализация Схемы генеральной очистки территории МО "Свердловское городское поселение"</t>
  </si>
  <si>
    <t>Актуализация схемы генеральной очистки территории поселения повысит санитарно-эпидемиологическую обстановку, будет способствовать повышению уровня комфортного проживания населения.</t>
  </si>
  <si>
    <t>2.6.</t>
  </si>
  <si>
    <t>Благоустройство дворовой территории мкрн 2 между домами №50 и №51</t>
  </si>
  <si>
    <t>2.7.</t>
  </si>
  <si>
    <t>Благоустройство дворовой территории мкрн 2 д.№53 и устройство тротуара д.№54</t>
  </si>
  <si>
    <t>2.8.</t>
  </si>
  <si>
    <t>Блгоустройство дворовой территории у д.№8, мкрн 1</t>
  </si>
  <si>
    <t>2.9.</t>
  </si>
  <si>
    <t>Проектирование и устройство спортивной площадки для кроссфита и ГТО (бывший теннисный корт), д. Новосаратовка</t>
  </si>
  <si>
    <t>Подготовка и устройство детской площадки с благоустройством (бывший теннисный корт), д. Новосаратовка</t>
  </si>
  <si>
    <t>2.3.</t>
  </si>
  <si>
    <t>Снос расселённых домов по 185-ФЗ и последующая утилизация</t>
  </si>
  <si>
    <t>обеспечит санитарную и экологическую безопасность, улучшит внешний вид поселения</t>
  </si>
  <si>
    <t>способствует  физическому развитию детей и подростков</t>
  </si>
  <si>
    <t>4.4.</t>
  </si>
  <si>
    <t>Вывоз поваленных деревьев с территории МО "Свердловское городское поселение", при необходимости спил с корчевкой пней и засыпкой ям.</t>
  </si>
  <si>
    <t>улучшит внешний вид поселения</t>
  </si>
  <si>
    <t>2.10.</t>
  </si>
  <si>
    <t>2.11.</t>
  </si>
  <si>
    <t>Благоустройство дворовой территории у домов № 26 и № 33, мкрн 1, г.п.им. Свердлова</t>
  </si>
  <si>
    <t>Благоустройство дворовой территории с посадкой саженцев кустов и деревьев и устройство площадок из тротуарной плитки у домов №№ 34,35 мкрн 1, г.п.им. Свердлова, мкрн 1</t>
  </si>
  <si>
    <t>Благоустройство территории у домов № 7, № 5 вдоль Западного проезда, мкрн 1, г.п.им. Свердлова</t>
  </si>
  <si>
    <t>Благоустройство дворовой территории у дома № 30, мкрн 2, г.п.им. Свердлова</t>
  </si>
  <si>
    <t>2.12.</t>
  </si>
  <si>
    <t>Благоустройство дворовой территории возле домов № 50,51,55 мкрн 2, г.п.им. Свердлова</t>
  </si>
  <si>
    <t>2.13.</t>
  </si>
  <si>
    <t>Благоустройство внутридворовой территории дома № 7, мкрн 1, г.п.им.Свердлова</t>
  </si>
  <si>
    <t>2.14.</t>
  </si>
  <si>
    <t>2.15.</t>
  </si>
  <si>
    <t>2.16.</t>
  </si>
  <si>
    <t>2.17.</t>
  </si>
  <si>
    <t>2.18.</t>
  </si>
  <si>
    <t>2.20.</t>
  </si>
  <si>
    <t>2.19.</t>
  </si>
  <si>
    <t>2.21.</t>
  </si>
  <si>
    <t>Снос здания Овцинского сельсовета в мкрн 1, г.п.им. Свердлова</t>
  </si>
  <si>
    <t>2.22.</t>
  </si>
  <si>
    <t>Снос самовольных построек</t>
  </si>
  <si>
    <t>2.23.</t>
  </si>
  <si>
    <t>Подготовка ПСД по благоустройству площади Надежды, мкрн 1, г.п.им. Свердлова</t>
  </si>
  <si>
    <t>Закупка, доставка и монтаж информационных стендов</t>
  </si>
  <si>
    <t>Содержание дренажных канав вдоль дорог на территории МО "Свердловское городское поселение"</t>
  </si>
  <si>
    <r>
      <t xml:space="preserve">Устройство клумб, </t>
    </r>
    <r>
      <rPr>
        <sz val="9"/>
        <color indexed="10"/>
        <rFont val="Times New Roman"/>
        <family val="1"/>
      </rPr>
      <t>с закупкой вазонов (арки)</t>
    </r>
    <r>
      <rPr>
        <sz val="9"/>
        <rFont val="Times New Roman"/>
        <family val="1"/>
      </rPr>
      <t>, посадка саженцев цветов, прополка и полив.</t>
    </r>
  </si>
  <si>
    <t>1.2.</t>
  </si>
  <si>
    <t>ПРОЕКТ</t>
  </si>
  <si>
    <t>Подготовка проектов благоустройства дворовых территорий и территории общего пользования</t>
  </si>
  <si>
    <t>Благоустройство площади Надежды</t>
  </si>
  <si>
    <t>3.5.</t>
  </si>
  <si>
    <t>Содержание и ремонт  уличного освещения обеспечит безопасность и комфортность проживания населения</t>
  </si>
  <si>
    <t>Благоустройство территории у д.д. №№ 7,5  вдоль Западного проезда, г.п.им. Свердлова, мкрн 1</t>
  </si>
  <si>
    <t>Выполнение реконструкции спортивной площадки возле дома № 54, мкрн 2, г.п.им. Свердлова. Закупка, доставка и монтаж детского игрового и спортивного оборудования</t>
  </si>
  <si>
    <t>"Комплексное благоустройство территории МО "Свердловское городское поселение" на 2017 г.</t>
  </si>
  <si>
    <t>Ремонт и покраска металлического ограждения обеспечит санитарную безопасность и улучшит внешний вид поселения</t>
  </si>
  <si>
    <t xml:space="preserve">Механизированная и ручная уборка в зимний период 
(в 2 этапа)
</t>
  </si>
  <si>
    <t>Механизированная и ручная уборка в зимний период 
(в 2 этапа)</t>
  </si>
  <si>
    <t>3.7.</t>
  </si>
  <si>
    <t>Содержание и ремонт уличного освещения</t>
  </si>
  <si>
    <t>Подготовка проектов, схем, эскизов по благоустройству  территорий</t>
  </si>
  <si>
    <t>Расходы для решения вопросов по обращению с отходами</t>
  </si>
  <si>
    <t>Оформление территории МО "Свердловское городское поселение" на период проведения праздника - День Победы</t>
  </si>
  <si>
    <t xml:space="preserve">Оформление территории МО "Свердловское городское поселение" на период проведения праздника - Новый год                                                                                                </t>
  </si>
  <si>
    <t>Ремонт и покраска металлического ограждения</t>
  </si>
  <si>
    <t>Подготовка документации (ведомостей объемов работ), проведение экспертизы (проектно-сметной документации, результатов инженерных изысканий, оказываемых услуг и товаров), привлечение специализированных организаций</t>
  </si>
  <si>
    <t>Ремонт и покраска металлического ограждения вокруг детских площадок и газонов на дворовых территориях</t>
  </si>
  <si>
    <t>Оформление территории МО "Свердловское городское поселение" на период проведения праздника - Новый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</si>
</sst>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7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83" fontId="6" fillId="33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80" fontId="8" fillId="0" borderId="1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83" fontId="6" fillId="0" borderId="2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80" fontId="6" fillId="33" borderId="13" xfId="0" applyNumberFormat="1" applyFont="1" applyFill="1" applyBorder="1" applyAlignment="1">
      <alignment horizontal="center" vertical="center"/>
    </xf>
    <xf numFmtId="183" fontId="7" fillId="0" borderId="26" xfId="0" applyNumberFormat="1" applyFont="1" applyFill="1" applyBorder="1" applyAlignment="1">
      <alignment horizontal="center" vertical="center" wrapText="1"/>
    </xf>
    <xf numFmtId="183" fontId="6" fillId="33" borderId="2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183" fontId="7" fillId="34" borderId="1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180" fontId="1" fillId="0" borderId="3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8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183" fontId="64" fillId="33" borderId="19" xfId="0" applyNumberFormat="1" applyFont="1" applyFill="1" applyBorder="1" applyAlignment="1">
      <alignment horizontal="center" vertical="center"/>
    </xf>
    <xf numFmtId="183" fontId="64" fillId="33" borderId="10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83" fontId="6" fillId="33" borderId="39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vertical="top" wrapText="1"/>
    </xf>
    <xf numFmtId="180" fontId="1" fillId="0" borderId="27" xfId="0" applyNumberFormat="1" applyFont="1" applyFill="1" applyBorder="1" applyAlignment="1">
      <alignment horizontal="center" vertical="center"/>
    </xf>
    <xf numFmtId="16" fontId="1" fillId="0" borderId="32" xfId="0" applyNumberFormat="1" applyFont="1" applyFill="1" applyBorder="1" applyAlignment="1">
      <alignment horizontal="center" vertical="center" wrapText="1"/>
    </xf>
    <xf numFmtId="180" fontId="65" fillId="0" borderId="13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0" fontId="1" fillId="0" borderId="32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65" fillId="0" borderId="2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/>
    </xf>
    <xf numFmtId="180" fontId="66" fillId="0" borderId="19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2" fontId="67" fillId="0" borderId="10" xfId="0" applyNumberFormat="1" applyFont="1" applyFill="1" applyBorder="1" applyAlignment="1">
      <alignment horizontal="center" vertical="center"/>
    </xf>
    <xf numFmtId="180" fontId="67" fillId="0" borderId="15" xfId="0" applyNumberFormat="1" applyFont="1" applyFill="1" applyBorder="1" applyAlignment="1">
      <alignment horizontal="center" vertical="center"/>
    </xf>
    <xf numFmtId="180" fontId="67" fillId="0" borderId="34" xfId="0" applyNumberFormat="1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 horizontal="center" vertical="center"/>
    </xf>
    <xf numFmtId="2" fontId="67" fillId="0" borderId="24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180" fontId="66" fillId="0" borderId="19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180" fontId="6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6" fillId="34" borderId="39" xfId="0" applyNumberFormat="1" applyFont="1" applyFill="1" applyBorder="1" applyAlignment="1">
      <alignment horizontal="center" vertical="center" wrapText="1"/>
    </xf>
    <xf numFmtId="183" fontId="6" fillId="34" borderId="37" xfId="0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/>
    </xf>
    <xf numFmtId="180" fontId="6" fillId="34" borderId="34" xfId="0" applyNumberFormat="1" applyFont="1" applyFill="1" applyBorder="1" applyAlignment="1">
      <alignment horizontal="center" vertical="center"/>
    </xf>
    <xf numFmtId="180" fontId="6" fillId="34" borderId="17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180" fontId="67" fillId="0" borderId="24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" fontId="1" fillId="0" borderId="20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183" fontId="64" fillId="0" borderId="26" xfId="0" applyNumberFormat="1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vertical="center" wrapText="1"/>
    </xf>
    <xf numFmtId="180" fontId="72" fillId="0" borderId="11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73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vertical="center" wrapText="1"/>
    </xf>
    <xf numFmtId="183" fontId="7" fillId="34" borderId="17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3" fontId="64" fillId="33" borderId="17" xfId="0" applyNumberFormat="1" applyFont="1" applyFill="1" applyBorder="1" applyAlignment="1">
      <alignment horizontal="center" vertical="center"/>
    </xf>
    <xf numFmtId="183" fontId="64" fillId="33" borderId="40" xfId="0" applyNumberFormat="1" applyFont="1" applyFill="1" applyBorder="1" applyAlignment="1">
      <alignment horizontal="center" vertical="center"/>
    </xf>
    <xf numFmtId="183" fontId="6" fillId="34" borderId="17" xfId="0" applyNumberFormat="1" applyFont="1" applyFill="1" applyBorder="1" applyAlignment="1">
      <alignment horizontal="center" vertical="center"/>
    </xf>
    <xf numFmtId="183" fontId="6" fillId="33" borderId="41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183" fontId="6" fillId="0" borderId="34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183" fontId="2" fillId="0" borderId="43" xfId="0" applyNumberFormat="1" applyFont="1" applyFill="1" applyBorder="1" applyAlignment="1">
      <alignment horizontal="center" vertical="center" wrapText="1"/>
    </xf>
    <xf numFmtId="183" fontId="73" fillId="0" borderId="4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180" fontId="7" fillId="34" borderId="17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SheetLayoutView="98" workbookViewId="0" topLeftCell="A34">
      <selection activeCell="H41" sqref="H41"/>
    </sheetView>
  </sheetViews>
  <sheetFormatPr defaultColWidth="9.140625" defaultRowHeight="12.75"/>
  <cols>
    <col min="2" max="2" width="20.140625" style="0" customWidth="1"/>
    <col min="3" max="3" width="14.57421875" style="0" customWidth="1"/>
    <col min="4" max="4" width="13.28125" style="0" customWidth="1"/>
    <col min="5" max="5" width="14.28125" style="0" customWidth="1"/>
    <col min="6" max="6" width="10.421875" style="0" customWidth="1"/>
    <col min="7" max="7" width="9.140625" style="114" customWidth="1"/>
    <col min="8" max="8" width="10.28125" style="114" customWidth="1"/>
    <col min="9" max="9" width="21.28125" style="0" customWidth="1"/>
    <col min="10" max="10" width="26.140625" style="0" customWidth="1"/>
  </cols>
  <sheetData>
    <row r="1" spans="1:10" ht="12.75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2.75">
      <c r="A2" s="196" t="s">
        <v>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.75">
      <c r="A3" s="197" t="s">
        <v>23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6.5" thickBot="1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32.25" customHeight="1">
      <c r="A5" s="181" t="s">
        <v>0</v>
      </c>
      <c r="B5" s="183" t="s">
        <v>1</v>
      </c>
      <c r="C5" s="185" t="s">
        <v>16</v>
      </c>
      <c r="D5" s="187" t="s">
        <v>15</v>
      </c>
      <c r="E5" s="202" t="s">
        <v>17</v>
      </c>
      <c r="F5" s="204" t="s">
        <v>2</v>
      </c>
      <c r="G5" s="185"/>
      <c r="H5" s="185"/>
      <c r="I5" s="205" t="s">
        <v>3</v>
      </c>
      <c r="J5" s="207" t="s">
        <v>4</v>
      </c>
    </row>
    <row r="6" spans="1:10" ht="12.75">
      <c r="A6" s="182"/>
      <c r="B6" s="184"/>
      <c r="C6" s="186"/>
      <c r="D6" s="188"/>
      <c r="E6" s="203"/>
      <c r="F6" s="18">
        <v>2015</v>
      </c>
      <c r="G6" s="19">
        <v>2016</v>
      </c>
      <c r="H6" s="19">
        <v>2017</v>
      </c>
      <c r="I6" s="206"/>
      <c r="J6" s="208"/>
    </row>
    <row r="7" spans="1:10" ht="13.5" thickBot="1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1">
        <v>6</v>
      </c>
      <c r="G7" s="22">
        <v>7</v>
      </c>
      <c r="H7" s="25">
        <v>8</v>
      </c>
      <c r="I7" s="25">
        <v>9</v>
      </c>
      <c r="J7" s="26">
        <v>10</v>
      </c>
    </row>
    <row r="8" spans="1:10" ht="17.25" customHeight="1">
      <c r="A8" s="199" t="s">
        <v>50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3" ht="92.25" customHeight="1">
      <c r="A9" s="31" t="s">
        <v>8</v>
      </c>
      <c r="B9" s="27" t="s">
        <v>52</v>
      </c>
      <c r="C9" s="28" t="s">
        <v>25</v>
      </c>
      <c r="D9" s="28" t="s">
        <v>24</v>
      </c>
      <c r="E9" s="37">
        <f>SUM(F9:H9)</f>
        <v>6000</v>
      </c>
      <c r="F9" s="33">
        <v>2000</v>
      </c>
      <c r="G9" s="33">
        <v>2000</v>
      </c>
      <c r="H9" s="33">
        <v>2000</v>
      </c>
      <c r="I9" s="34" t="s">
        <v>51</v>
      </c>
      <c r="J9" s="38" t="s">
        <v>61</v>
      </c>
      <c r="K9" s="65"/>
      <c r="L9" s="65"/>
      <c r="M9" s="65"/>
    </row>
    <row r="10" spans="1:13" ht="82.5" customHeight="1">
      <c r="A10" s="31" t="s">
        <v>108</v>
      </c>
      <c r="B10" s="27" t="s">
        <v>121</v>
      </c>
      <c r="C10" s="28" t="s">
        <v>25</v>
      </c>
      <c r="D10" s="28" t="s">
        <v>24</v>
      </c>
      <c r="E10" s="37">
        <f>SUM(F10:H10)</f>
        <v>7373.5</v>
      </c>
      <c r="F10" s="33">
        <v>1576</v>
      </c>
      <c r="G10" s="33">
        <v>3644.5</v>
      </c>
      <c r="H10" s="95">
        <v>2153</v>
      </c>
      <c r="I10" s="34" t="s">
        <v>51</v>
      </c>
      <c r="J10" s="38" t="s">
        <v>113</v>
      </c>
      <c r="K10" s="65"/>
      <c r="L10" s="65"/>
      <c r="M10" s="65"/>
    </row>
    <row r="11" spans="1:13" ht="18" customHeight="1" thickBot="1">
      <c r="A11" s="70"/>
      <c r="B11" s="57" t="s">
        <v>18</v>
      </c>
      <c r="C11" s="70"/>
      <c r="D11" s="70"/>
      <c r="E11" s="159">
        <f>SUM(E9:E10)</f>
        <v>13373.5</v>
      </c>
      <c r="F11" s="159">
        <f>SUM(F9:F10)</f>
        <v>3576</v>
      </c>
      <c r="G11" s="70">
        <f>SUM(G9:G10)</f>
        <v>5644.5</v>
      </c>
      <c r="H11" s="180">
        <f>SUM(H9:H10)</f>
        <v>4153</v>
      </c>
      <c r="I11" s="70"/>
      <c r="J11" s="70"/>
      <c r="K11" s="66"/>
      <c r="L11" s="123"/>
      <c r="M11" s="66"/>
    </row>
    <row r="12" spans="1:13" ht="18" customHeight="1">
      <c r="A12" s="189" t="s">
        <v>49</v>
      </c>
      <c r="B12" s="190"/>
      <c r="C12" s="190"/>
      <c r="D12" s="190"/>
      <c r="E12" s="190"/>
      <c r="F12" s="190"/>
      <c r="G12" s="190"/>
      <c r="H12" s="190"/>
      <c r="I12" s="190"/>
      <c r="J12" s="191"/>
      <c r="K12" s="66"/>
      <c r="L12" s="66"/>
      <c r="M12" s="66"/>
    </row>
    <row r="13" spans="1:13" ht="133.5" customHeight="1">
      <c r="A13" s="31" t="s">
        <v>9</v>
      </c>
      <c r="B13" s="27" t="s">
        <v>26</v>
      </c>
      <c r="C13" s="28" t="s">
        <v>25</v>
      </c>
      <c r="D13" s="28" t="s">
        <v>24</v>
      </c>
      <c r="E13" s="37">
        <f aca="true" t="shared" si="0" ref="E13:E31">F13+G13+H13</f>
        <v>2618.2</v>
      </c>
      <c r="F13" s="33">
        <v>618.2</v>
      </c>
      <c r="G13" s="95">
        <v>2000</v>
      </c>
      <c r="H13" s="33">
        <v>0</v>
      </c>
      <c r="I13" s="34" t="s">
        <v>27</v>
      </c>
      <c r="J13" s="38" t="s">
        <v>31</v>
      </c>
      <c r="K13" s="65"/>
      <c r="L13" s="65"/>
      <c r="M13" s="65"/>
    </row>
    <row r="14" spans="1:13" ht="76.5">
      <c r="A14" s="32" t="s">
        <v>22</v>
      </c>
      <c r="B14" s="29" t="s">
        <v>28</v>
      </c>
      <c r="C14" s="28" t="s">
        <v>25</v>
      </c>
      <c r="D14" s="28" t="s">
        <v>24</v>
      </c>
      <c r="E14" s="49">
        <f t="shared" si="0"/>
        <v>2604.5</v>
      </c>
      <c r="F14" s="33">
        <v>689.5</v>
      </c>
      <c r="G14" s="95">
        <v>815</v>
      </c>
      <c r="H14" s="33">
        <v>1100</v>
      </c>
      <c r="I14" s="28" t="s">
        <v>27</v>
      </c>
      <c r="J14" s="38" t="s">
        <v>29</v>
      </c>
      <c r="K14" s="65"/>
      <c r="L14" s="65"/>
      <c r="M14" s="65"/>
    </row>
    <row r="15" spans="1:13" ht="76.5">
      <c r="A15" s="1" t="s">
        <v>75</v>
      </c>
      <c r="B15" s="30" t="s">
        <v>128</v>
      </c>
      <c r="C15" s="28" t="s">
        <v>25</v>
      </c>
      <c r="D15" s="28" t="s">
        <v>24</v>
      </c>
      <c r="E15" s="37">
        <f t="shared" si="0"/>
        <v>2873.23734</v>
      </c>
      <c r="F15" s="35">
        <v>2316.3</v>
      </c>
      <c r="G15" s="96">
        <v>56.93734</v>
      </c>
      <c r="H15" s="35">
        <v>500</v>
      </c>
      <c r="I15" s="36" t="s">
        <v>27</v>
      </c>
      <c r="J15" s="39" t="s">
        <v>30</v>
      </c>
      <c r="K15" s="65"/>
      <c r="L15" s="65"/>
      <c r="M15" s="65"/>
    </row>
    <row r="16" spans="1:13" ht="89.25">
      <c r="A16" s="1" t="s">
        <v>43</v>
      </c>
      <c r="B16" s="51" t="s">
        <v>40</v>
      </c>
      <c r="C16" s="28" t="s">
        <v>25</v>
      </c>
      <c r="D16" s="28" t="s">
        <v>24</v>
      </c>
      <c r="E16" s="44">
        <f t="shared" si="0"/>
        <v>863.4</v>
      </c>
      <c r="F16" s="40">
        <v>744.9</v>
      </c>
      <c r="G16" s="96">
        <v>118.5</v>
      </c>
      <c r="H16" s="35">
        <v>0</v>
      </c>
      <c r="I16" s="34" t="s">
        <v>27</v>
      </c>
      <c r="J16" s="15" t="s">
        <v>37</v>
      </c>
      <c r="K16" s="65"/>
      <c r="L16" s="65"/>
      <c r="M16" s="65"/>
    </row>
    <row r="17" spans="1:13" ht="76.5">
      <c r="A17" s="1" t="s">
        <v>48</v>
      </c>
      <c r="B17" s="30" t="s">
        <v>67</v>
      </c>
      <c r="C17" s="28" t="s">
        <v>25</v>
      </c>
      <c r="D17" s="28" t="s">
        <v>24</v>
      </c>
      <c r="E17" s="37">
        <f>F17+G17+H17</f>
        <v>3112.7</v>
      </c>
      <c r="F17" s="33">
        <v>3112.7</v>
      </c>
      <c r="G17" s="35">
        <v>0</v>
      </c>
      <c r="H17" s="35">
        <v>0</v>
      </c>
      <c r="I17" s="34" t="s">
        <v>27</v>
      </c>
      <c r="J17" s="39" t="s">
        <v>77</v>
      </c>
      <c r="K17" s="65"/>
      <c r="L17" s="65"/>
      <c r="M17" s="65"/>
    </row>
    <row r="18" spans="1:13" ht="76.5">
      <c r="A18" s="1" t="s">
        <v>66</v>
      </c>
      <c r="B18" s="30" t="s">
        <v>69</v>
      </c>
      <c r="C18" s="28" t="s">
        <v>25</v>
      </c>
      <c r="D18" s="28" t="s">
        <v>24</v>
      </c>
      <c r="E18" s="37">
        <f>F18+G18+H18</f>
        <v>1960.5</v>
      </c>
      <c r="F18" s="33">
        <v>1960.5</v>
      </c>
      <c r="G18" s="35">
        <v>0</v>
      </c>
      <c r="H18" s="35">
        <v>0</v>
      </c>
      <c r="I18" s="34" t="s">
        <v>27</v>
      </c>
      <c r="J18" s="39" t="s">
        <v>77</v>
      </c>
      <c r="K18" s="65"/>
      <c r="L18" s="65"/>
      <c r="M18" s="65"/>
    </row>
    <row r="19" spans="1:13" ht="76.5">
      <c r="A19" s="1" t="s">
        <v>68</v>
      </c>
      <c r="B19" s="30" t="s">
        <v>71</v>
      </c>
      <c r="C19" s="28" t="s">
        <v>25</v>
      </c>
      <c r="D19" s="28" t="s">
        <v>24</v>
      </c>
      <c r="E19" s="37">
        <f>F19+G19+H19</f>
        <v>197.8</v>
      </c>
      <c r="F19" s="33">
        <v>197.8</v>
      </c>
      <c r="G19" s="35">
        <v>0</v>
      </c>
      <c r="H19" s="35">
        <v>0</v>
      </c>
      <c r="I19" s="34" t="s">
        <v>27</v>
      </c>
      <c r="J19" s="39" t="s">
        <v>77</v>
      </c>
      <c r="K19" s="65"/>
      <c r="L19" s="65"/>
      <c r="M19" s="65"/>
    </row>
    <row r="20" spans="1:13" ht="89.25">
      <c r="A20" s="1" t="s">
        <v>70</v>
      </c>
      <c r="B20" s="30" t="s">
        <v>73</v>
      </c>
      <c r="C20" s="28" t="s">
        <v>25</v>
      </c>
      <c r="D20" s="28" t="s">
        <v>24</v>
      </c>
      <c r="E20" s="37">
        <f>F20+G20+H20</f>
        <v>3402</v>
      </c>
      <c r="F20" s="33">
        <v>3402</v>
      </c>
      <c r="G20" s="35">
        <v>0</v>
      </c>
      <c r="H20" s="35">
        <v>0</v>
      </c>
      <c r="I20" s="34" t="s">
        <v>27</v>
      </c>
      <c r="J20" s="39" t="s">
        <v>78</v>
      </c>
      <c r="K20" s="65"/>
      <c r="L20" s="65"/>
      <c r="M20" s="65"/>
    </row>
    <row r="21" spans="1:13" ht="76.5">
      <c r="A21" s="1" t="s">
        <v>72</v>
      </c>
      <c r="B21" s="30" t="s">
        <v>74</v>
      </c>
      <c r="C21" s="28" t="s">
        <v>25</v>
      </c>
      <c r="D21" s="28" t="s">
        <v>24</v>
      </c>
      <c r="E21" s="37">
        <f>F21+G21+H21</f>
        <v>247.5</v>
      </c>
      <c r="F21" s="33">
        <v>247.5</v>
      </c>
      <c r="G21" s="35">
        <v>0</v>
      </c>
      <c r="H21" s="35">
        <v>0</v>
      </c>
      <c r="I21" s="34" t="s">
        <v>27</v>
      </c>
      <c r="J21" s="39" t="s">
        <v>78</v>
      </c>
      <c r="K21" s="65"/>
      <c r="L21" s="65"/>
      <c r="M21" s="65"/>
    </row>
    <row r="22" spans="1:13" ht="76.5">
      <c r="A22" s="1" t="s">
        <v>82</v>
      </c>
      <c r="B22" s="51" t="s">
        <v>84</v>
      </c>
      <c r="C22" s="28" t="s">
        <v>25</v>
      </c>
      <c r="D22" s="28" t="s">
        <v>24</v>
      </c>
      <c r="E22" s="44">
        <f t="shared" si="0"/>
        <v>125.7</v>
      </c>
      <c r="F22" s="40">
        <v>0</v>
      </c>
      <c r="G22" s="96">
        <v>125.7</v>
      </c>
      <c r="H22" s="35">
        <v>0</v>
      </c>
      <c r="I22" s="34" t="s">
        <v>27</v>
      </c>
      <c r="J22" s="39" t="s">
        <v>77</v>
      </c>
      <c r="K22" s="65"/>
      <c r="L22" s="65"/>
      <c r="M22" s="65"/>
    </row>
    <row r="23" spans="1:13" ht="76.5">
      <c r="A23" s="1" t="s">
        <v>83</v>
      </c>
      <c r="B23" s="30" t="s">
        <v>76</v>
      </c>
      <c r="C23" s="28" t="s">
        <v>25</v>
      </c>
      <c r="D23" s="28" t="s">
        <v>24</v>
      </c>
      <c r="E23" s="37">
        <f>F23+G23+H23</f>
        <v>2317.5756300000003</v>
      </c>
      <c r="F23" s="33">
        <v>1400</v>
      </c>
      <c r="G23" s="95">
        <v>917.57563</v>
      </c>
      <c r="H23" s="117">
        <v>0</v>
      </c>
      <c r="I23" s="34" t="s">
        <v>27</v>
      </c>
      <c r="J23" s="98" t="s">
        <v>77</v>
      </c>
      <c r="K23" s="65"/>
      <c r="L23" s="65"/>
      <c r="M23" s="65"/>
    </row>
    <row r="24" spans="1:13" ht="127.5">
      <c r="A24" s="1" t="s">
        <v>88</v>
      </c>
      <c r="B24" s="105" t="s">
        <v>85</v>
      </c>
      <c r="C24" s="28" t="s">
        <v>25</v>
      </c>
      <c r="D24" s="28" t="s">
        <v>24</v>
      </c>
      <c r="E24" s="44">
        <f t="shared" si="0"/>
        <v>124.1</v>
      </c>
      <c r="F24" s="40">
        <v>0</v>
      </c>
      <c r="G24" s="96">
        <v>124.1</v>
      </c>
      <c r="H24" s="35">
        <v>0</v>
      </c>
      <c r="I24" s="34" t="s">
        <v>27</v>
      </c>
      <c r="J24" s="39" t="s">
        <v>77</v>
      </c>
      <c r="K24" s="65"/>
      <c r="L24" s="65"/>
      <c r="M24" s="65"/>
    </row>
    <row r="25" spans="1:13" ht="76.5">
      <c r="A25" s="1" t="s">
        <v>90</v>
      </c>
      <c r="B25" s="105" t="s">
        <v>86</v>
      </c>
      <c r="C25" s="28" t="s">
        <v>25</v>
      </c>
      <c r="D25" s="28" t="s">
        <v>24</v>
      </c>
      <c r="E25" s="44">
        <f t="shared" si="0"/>
        <v>1466.5</v>
      </c>
      <c r="F25" s="40">
        <v>0</v>
      </c>
      <c r="G25" s="96">
        <v>0</v>
      </c>
      <c r="H25" s="35">
        <v>1466.5</v>
      </c>
      <c r="I25" s="34" t="s">
        <v>27</v>
      </c>
      <c r="J25" s="39" t="s">
        <v>77</v>
      </c>
      <c r="K25" s="65"/>
      <c r="L25" s="65"/>
      <c r="M25" s="65"/>
    </row>
    <row r="26" spans="1:13" ht="76.5">
      <c r="A26" s="1" t="s">
        <v>92</v>
      </c>
      <c r="B26" s="105" t="s">
        <v>87</v>
      </c>
      <c r="C26" s="28" t="s">
        <v>25</v>
      </c>
      <c r="D26" s="28" t="s">
        <v>24</v>
      </c>
      <c r="E26" s="44">
        <f t="shared" si="0"/>
        <v>85.45259</v>
      </c>
      <c r="F26" s="40">
        <v>0</v>
      </c>
      <c r="G26" s="96">
        <v>85.45259</v>
      </c>
      <c r="H26" s="35">
        <v>0</v>
      </c>
      <c r="I26" s="34" t="s">
        <v>27</v>
      </c>
      <c r="J26" s="39" t="s">
        <v>77</v>
      </c>
      <c r="K26" s="65"/>
      <c r="L26" s="65"/>
      <c r="M26" s="65"/>
    </row>
    <row r="27" spans="1:13" ht="76.5">
      <c r="A27" s="1" t="s">
        <v>93</v>
      </c>
      <c r="B27" s="105" t="s">
        <v>89</v>
      </c>
      <c r="C27" s="28" t="s">
        <v>25</v>
      </c>
      <c r="D27" s="28" t="s">
        <v>24</v>
      </c>
      <c r="E27" s="44">
        <f t="shared" si="0"/>
        <v>925.92447</v>
      </c>
      <c r="F27" s="40">
        <v>0</v>
      </c>
      <c r="G27" s="96">
        <v>925.92447</v>
      </c>
      <c r="H27" s="35">
        <v>0</v>
      </c>
      <c r="I27" s="34" t="s">
        <v>27</v>
      </c>
      <c r="J27" s="39" t="s">
        <v>77</v>
      </c>
      <c r="K27" s="65"/>
      <c r="L27" s="65"/>
      <c r="M27" s="65"/>
    </row>
    <row r="28" spans="1:13" ht="76.5">
      <c r="A28" s="106" t="s">
        <v>94</v>
      </c>
      <c r="B28" s="105" t="s">
        <v>91</v>
      </c>
      <c r="C28" s="28" t="s">
        <v>25</v>
      </c>
      <c r="D28" s="28" t="s">
        <v>24</v>
      </c>
      <c r="E28" s="44">
        <f t="shared" si="0"/>
        <v>1277.0707</v>
      </c>
      <c r="F28" s="40">
        <v>0</v>
      </c>
      <c r="G28" s="96">
        <v>1277.0707</v>
      </c>
      <c r="H28" s="35">
        <v>0</v>
      </c>
      <c r="I28" s="34" t="s">
        <v>27</v>
      </c>
      <c r="J28" s="39" t="s">
        <v>77</v>
      </c>
      <c r="K28" s="65"/>
      <c r="L28" s="65"/>
      <c r="M28" s="65"/>
    </row>
    <row r="29" spans="1:13" ht="76.5">
      <c r="A29" s="97" t="s">
        <v>95</v>
      </c>
      <c r="B29" s="105" t="s">
        <v>100</v>
      </c>
      <c r="C29" s="28" t="s">
        <v>25</v>
      </c>
      <c r="D29" s="28" t="s">
        <v>24</v>
      </c>
      <c r="E29" s="44">
        <f t="shared" si="0"/>
        <v>167.5916</v>
      </c>
      <c r="F29" s="40">
        <v>0</v>
      </c>
      <c r="G29" s="107">
        <v>167.5916</v>
      </c>
      <c r="H29" s="40">
        <v>0</v>
      </c>
      <c r="I29" s="34" t="s">
        <v>27</v>
      </c>
      <c r="J29" s="39" t="s">
        <v>77</v>
      </c>
      <c r="K29" s="65"/>
      <c r="L29" s="65"/>
      <c r="M29" s="65"/>
    </row>
    <row r="30" spans="1:13" ht="76.5">
      <c r="A30" s="97" t="s">
        <v>96</v>
      </c>
      <c r="B30" s="105" t="s">
        <v>102</v>
      </c>
      <c r="C30" s="28" t="s">
        <v>25</v>
      </c>
      <c r="D30" s="34" t="s">
        <v>24</v>
      </c>
      <c r="E30" s="44">
        <f t="shared" si="0"/>
        <v>300</v>
      </c>
      <c r="F30" s="108">
        <v>0</v>
      </c>
      <c r="G30" s="109">
        <v>300</v>
      </c>
      <c r="H30" s="108">
        <v>0</v>
      </c>
      <c r="I30" s="28" t="s">
        <v>27</v>
      </c>
      <c r="J30" s="39" t="s">
        <v>77</v>
      </c>
      <c r="K30" s="65"/>
      <c r="L30" s="65"/>
      <c r="M30" s="65"/>
    </row>
    <row r="31" spans="1:13" ht="76.5">
      <c r="A31" s="97" t="s">
        <v>98</v>
      </c>
      <c r="B31" s="105" t="s">
        <v>104</v>
      </c>
      <c r="C31" s="28" t="s">
        <v>25</v>
      </c>
      <c r="D31" s="28" t="s">
        <v>24</v>
      </c>
      <c r="E31" s="44">
        <f t="shared" si="0"/>
        <v>3898.9853</v>
      </c>
      <c r="F31" s="108">
        <v>0</v>
      </c>
      <c r="G31" s="96">
        <v>3898.9853</v>
      </c>
      <c r="H31" s="35">
        <v>0</v>
      </c>
      <c r="I31" s="28" t="s">
        <v>27</v>
      </c>
      <c r="J31" s="39" t="s">
        <v>77</v>
      </c>
      <c r="K31" s="65"/>
      <c r="L31" s="65"/>
      <c r="M31" s="65"/>
    </row>
    <row r="32" spans="1:13" ht="76.5">
      <c r="A32" s="97" t="s">
        <v>97</v>
      </c>
      <c r="B32" s="105" t="s">
        <v>105</v>
      </c>
      <c r="C32" s="28" t="s">
        <v>25</v>
      </c>
      <c r="D32" s="28" t="s">
        <v>24</v>
      </c>
      <c r="E32" s="44">
        <f>F32+G32+H32</f>
        <v>865</v>
      </c>
      <c r="F32" s="108">
        <v>0</v>
      </c>
      <c r="G32" s="96">
        <v>465</v>
      </c>
      <c r="H32" s="96">
        <v>400</v>
      </c>
      <c r="I32" s="28" t="s">
        <v>27</v>
      </c>
      <c r="J32" s="39" t="s">
        <v>77</v>
      </c>
      <c r="K32" s="65"/>
      <c r="L32" s="65"/>
      <c r="M32" s="65"/>
    </row>
    <row r="33" spans="1:13" ht="76.5">
      <c r="A33" s="97" t="s">
        <v>99</v>
      </c>
      <c r="B33" s="105" t="s">
        <v>110</v>
      </c>
      <c r="C33" s="28" t="s">
        <v>25</v>
      </c>
      <c r="D33" s="28" t="s">
        <v>24</v>
      </c>
      <c r="E33" s="85">
        <f>F33+G33+H33</f>
        <v>1000</v>
      </c>
      <c r="F33" s="108">
        <v>0</v>
      </c>
      <c r="G33" s="96">
        <v>0</v>
      </c>
      <c r="H33" s="35">
        <v>1000</v>
      </c>
      <c r="I33" s="28" t="s">
        <v>27</v>
      </c>
      <c r="J33" s="39" t="s">
        <v>77</v>
      </c>
      <c r="K33" s="65"/>
      <c r="L33" s="65"/>
      <c r="M33" s="65"/>
    </row>
    <row r="34" spans="1:13" ht="76.5">
      <c r="A34" s="97" t="s">
        <v>101</v>
      </c>
      <c r="B34" s="105" t="s">
        <v>111</v>
      </c>
      <c r="C34" s="28" t="s">
        <v>25</v>
      </c>
      <c r="D34" s="28" t="s">
        <v>24</v>
      </c>
      <c r="E34" s="85">
        <f>F34+G34+H34</f>
        <v>3000</v>
      </c>
      <c r="F34" s="108">
        <v>0</v>
      </c>
      <c r="G34" s="96">
        <v>0</v>
      </c>
      <c r="H34" s="35">
        <v>3000</v>
      </c>
      <c r="I34" s="28" t="s">
        <v>27</v>
      </c>
      <c r="J34" s="39" t="s">
        <v>77</v>
      </c>
      <c r="K34" s="65"/>
      <c r="L34" s="65"/>
      <c r="M34" s="65"/>
    </row>
    <row r="35" spans="1:13" ht="114.75" customHeight="1">
      <c r="A35" s="124" t="s">
        <v>103</v>
      </c>
      <c r="B35" s="105" t="s">
        <v>115</v>
      </c>
      <c r="C35" s="28" t="s">
        <v>25</v>
      </c>
      <c r="D35" s="28" t="s">
        <v>24</v>
      </c>
      <c r="E35" s="85">
        <f>F35+G35+H35</f>
        <v>2000</v>
      </c>
      <c r="F35" s="108">
        <v>0</v>
      </c>
      <c r="G35" s="96">
        <v>0</v>
      </c>
      <c r="H35" s="96">
        <v>2000</v>
      </c>
      <c r="I35" s="28" t="s">
        <v>27</v>
      </c>
      <c r="J35" s="38" t="s">
        <v>31</v>
      </c>
      <c r="K35" s="65"/>
      <c r="L35" s="65"/>
      <c r="M35" s="65"/>
    </row>
    <row r="36" spans="1:13" ht="13.5" thickBot="1">
      <c r="A36" s="75"/>
      <c r="B36" s="76" t="s">
        <v>19</v>
      </c>
      <c r="C36" s="77"/>
      <c r="D36" s="78"/>
      <c r="E36" s="17">
        <f>SUM(E13:E34)</f>
        <v>33433.73763</v>
      </c>
      <c r="F36" s="79">
        <f>SUM(F13:F34)</f>
        <v>14689.399999999998</v>
      </c>
      <c r="G36" s="118">
        <f>SUM(G13:G34)</f>
        <v>11277.83763</v>
      </c>
      <c r="H36" s="119">
        <f>SUM(H13:H35)</f>
        <v>9466.5</v>
      </c>
      <c r="I36" s="80"/>
      <c r="J36" s="81"/>
      <c r="K36" s="66"/>
      <c r="L36" s="66"/>
      <c r="M36" s="66"/>
    </row>
    <row r="37" spans="1:13" ht="21" customHeight="1">
      <c r="A37" s="189" t="s">
        <v>53</v>
      </c>
      <c r="B37" s="190"/>
      <c r="C37" s="190"/>
      <c r="D37" s="190"/>
      <c r="E37" s="190"/>
      <c r="F37" s="190"/>
      <c r="G37" s="190"/>
      <c r="H37" s="190"/>
      <c r="I37" s="190"/>
      <c r="J37" s="191"/>
      <c r="K37" s="66"/>
      <c r="L37" s="66"/>
      <c r="M37" s="66"/>
    </row>
    <row r="38" spans="1:13" ht="93.75" customHeight="1">
      <c r="A38" s="55" t="s">
        <v>10</v>
      </c>
      <c r="B38" s="13" t="s">
        <v>119</v>
      </c>
      <c r="C38" s="28" t="s">
        <v>25</v>
      </c>
      <c r="D38" s="34" t="s">
        <v>24</v>
      </c>
      <c r="E38" s="87">
        <f>F38+G38+H38</f>
        <v>25655.39069</v>
      </c>
      <c r="F38" s="86">
        <v>7810</v>
      </c>
      <c r="G38" s="99">
        <v>5020.19069</v>
      </c>
      <c r="H38" s="104">
        <v>12825.2</v>
      </c>
      <c r="I38" s="34" t="s">
        <v>27</v>
      </c>
      <c r="J38" s="15" t="s">
        <v>32</v>
      </c>
      <c r="K38" s="82"/>
      <c r="L38" s="68"/>
      <c r="M38" s="67"/>
    </row>
    <row r="39" spans="1:13" ht="96">
      <c r="A39" s="83" t="s">
        <v>11</v>
      </c>
      <c r="B39" s="15" t="s">
        <v>42</v>
      </c>
      <c r="C39" s="28" t="s">
        <v>25</v>
      </c>
      <c r="D39" s="28" t="s">
        <v>24</v>
      </c>
      <c r="E39" s="87">
        <f>SUM(F39:H39)</f>
        <v>12782.15685</v>
      </c>
      <c r="F39" s="88">
        <v>2200</v>
      </c>
      <c r="G39" s="100">
        <v>2748.15685</v>
      </c>
      <c r="H39" s="89">
        <v>7834</v>
      </c>
      <c r="I39" s="34" t="s">
        <v>27</v>
      </c>
      <c r="J39" s="15" t="s">
        <v>33</v>
      </c>
      <c r="K39" s="67"/>
      <c r="L39" s="67"/>
      <c r="M39" s="67"/>
    </row>
    <row r="40" spans="1:13" ht="76.5">
      <c r="A40" s="83" t="s">
        <v>12</v>
      </c>
      <c r="B40" s="112" t="s">
        <v>106</v>
      </c>
      <c r="C40" s="28" t="s">
        <v>25</v>
      </c>
      <c r="D40" s="28" t="s">
        <v>24</v>
      </c>
      <c r="E40" s="87">
        <f>SUM(F40:H40)</f>
        <v>1200</v>
      </c>
      <c r="F40" s="110">
        <v>900</v>
      </c>
      <c r="G40" s="111">
        <v>300</v>
      </c>
      <c r="H40" s="125">
        <v>0</v>
      </c>
      <c r="I40" s="34" t="s">
        <v>27</v>
      </c>
      <c r="J40" s="59"/>
      <c r="K40" s="67"/>
      <c r="L40" s="67"/>
      <c r="M40" s="67"/>
    </row>
    <row r="41" spans="1:13" ht="76.5">
      <c r="A41" s="90" t="s">
        <v>54</v>
      </c>
      <c r="B41" s="13" t="s">
        <v>41</v>
      </c>
      <c r="C41" s="52" t="s">
        <v>25</v>
      </c>
      <c r="D41" s="52" t="s">
        <v>24</v>
      </c>
      <c r="E41" s="46">
        <f>F41+G41+H41</f>
        <v>1798.5</v>
      </c>
      <c r="F41" s="5">
        <v>700</v>
      </c>
      <c r="G41" s="101">
        <v>598.5</v>
      </c>
      <c r="H41" s="101">
        <v>500</v>
      </c>
      <c r="I41" s="53" t="s">
        <v>27</v>
      </c>
      <c r="J41" s="59" t="s">
        <v>36</v>
      </c>
      <c r="K41" s="67"/>
      <c r="L41" s="67"/>
      <c r="M41" s="67"/>
    </row>
    <row r="42" spans="1:13" ht="96">
      <c r="A42" s="91" t="s">
        <v>112</v>
      </c>
      <c r="B42" s="16" t="s">
        <v>64</v>
      </c>
      <c r="C42" s="52" t="s">
        <v>25</v>
      </c>
      <c r="D42" s="53" t="s">
        <v>24</v>
      </c>
      <c r="E42" s="46">
        <f>F42+G42+H42</f>
        <v>200</v>
      </c>
      <c r="F42" s="60">
        <v>100</v>
      </c>
      <c r="G42" s="60">
        <v>100</v>
      </c>
      <c r="H42" s="60">
        <v>0</v>
      </c>
      <c r="I42" s="52" t="s">
        <v>27</v>
      </c>
      <c r="J42" s="59" t="s">
        <v>65</v>
      </c>
      <c r="K42" s="67"/>
      <c r="L42" s="67"/>
      <c r="M42" s="67"/>
    </row>
    <row r="43" spans="1:13" ht="105.75" customHeight="1">
      <c r="A43" s="91" t="s">
        <v>63</v>
      </c>
      <c r="B43" s="15" t="s">
        <v>44</v>
      </c>
      <c r="C43" s="28" t="s">
        <v>25</v>
      </c>
      <c r="D43" s="28" t="s">
        <v>24</v>
      </c>
      <c r="E43" s="46">
        <f>F43+G43+H43</f>
        <v>250</v>
      </c>
      <c r="F43" s="3">
        <v>250</v>
      </c>
      <c r="G43" s="3">
        <v>0</v>
      </c>
      <c r="H43" s="3">
        <v>0</v>
      </c>
      <c r="I43" s="28" t="s">
        <v>27</v>
      </c>
      <c r="J43" s="15" t="s">
        <v>62</v>
      </c>
      <c r="K43" s="67"/>
      <c r="L43" s="67"/>
      <c r="M43" s="67"/>
    </row>
    <row r="44" spans="1:13" ht="52.5" customHeight="1">
      <c r="A44" s="160" t="s">
        <v>120</v>
      </c>
      <c r="B44" s="132" t="s">
        <v>123</v>
      </c>
      <c r="C44" s="28" t="s">
        <v>25</v>
      </c>
      <c r="D44" s="28" t="s">
        <v>24</v>
      </c>
      <c r="E44" s="46">
        <f>F44+G44+H44</f>
        <v>100</v>
      </c>
      <c r="F44" s="131">
        <v>0</v>
      </c>
      <c r="G44" s="3">
        <v>0</v>
      </c>
      <c r="H44" s="104">
        <v>100</v>
      </c>
      <c r="I44" s="133" t="s">
        <v>27</v>
      </c>
      <c r="J44" s="15"/>
      <c r="K44" s="67"/>
      <c r="L44" s="67"/>
      <c r="M44" s="67"/>
    </row>
    <row r="45" spans="1:13" ht="13.5" thickBot="1">
      <c r="A45" s="8"/>
      <c r="B45" s="12" t="s">
        <v>20</v>
      </c>
      <c r="C45" s="9"/>
      <c r="D45" s="161"/>
      <c r="E45" s="162">
        <f>SUM(E38:E43)</f>
        <v>41886.04754</v>
      </c>
      <c r="F45" s="163">
        <f>SUM(F38:F44)</f>
        <v>11960</v>
      </c>
      <c r="G45" s="164">
        <f>SUM(G38:G44)</f>
        <v>8766.84754</v>
      </c>
      <c r="H45" s="164">
        <f>SUM(H38:H44)</f>
        <v>21259.2</v>
      </c>
      <c r="I45" s="11"/>
      <c r="J45" s="72"/>
      <c r="K45" s="66"/>
      <c r="L45" s="66"/>
      <c r="M45" s="66"/>
    </row>
    <row r="46" spans="1:13" ht="12.75" customHeight="1">
      <c r="A46" s="195" t="s">
        <v>55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66"/>
      <c r="L46" s="66"/>
      <c r="M46" s="66"/>
    </row>
    <row r="47" spans="1:13" ht="76.5">
      <c r="A47" s="41" t="s">
        <v>13</v>
      </c>
      <c r="B47" s="14" t="s">
        <v>38</v>
      </c>
      <c r="C47" s="45" t="s">
        <v>25</v>
      </c>
      <c r="D47" s="45" t="s">
        <v>24</v>
      </c>
      <c r="E47" s="4">
        <f>F47+G47+H47</f>
        <v>272.10402999999997</v>
      </c>
      <c r="F47" s="92">
        <v>148.1</v>
      </c>
      <c r="G47" s="102">
        <v>124.00403</v>
      </c>
      <c r="H47" s="7">
        <v>0</v>
      </c>
      <c r="I47" s="36" t="s">
        <v>27</v>
      </c>
      <c r="J47" s="15" t="s">
        <v>34</v>
      </c>
      <c r="K47" s="67"/>
      <c r="L47" s="68"/>
      <c r="M47" s="67"/>
    </row>
    <row r="48" spans="1:13" ht="87.75" customHeight="1">
      <c r="A48" s="43" t="s">
        <v>14</v>
      </c>
      <c r="B48" s="14" t="s">
        <v>107</v>
      </c>
      <c r="C48" s="45" t="s">
        <v>25</v>
      </c>
      <c r="D48" s="45" t="s">
        <v>24</v>
      </c>
      <c r="E48" s="4">
        <f>F48+G48+H48</f>
        <v>1400</v>
      </c>
      <c r="F48" s="54">
        <v>400</v>
      </c>
      <c r="G48" s="103">
        <v>500</v>
      </c>
      <c r="H48" s="125">
        <v>500</v>
      </c>
      <c r="I48" s="36" t="s">
        <v>27</v>
      </c>
      <c r="J48" s="47" t="s">
        <v>47</v>
      </c>
      <c r="K48" s="67"/>
      <c r="L48" s="68"/>
      <c r="M48" s="67"/>
    </row>
    <row r="49" spans="1:13" ht="87.75" customHeight="1">
      <c r="A49" s="1" t="s">
        <v>56</v>
      </c>
      <c r="B49" s="15" t="s">
        <v>39</v>
      </c>
      <c r="C49" s="28" t="s">
        <v>25</v>
      </c>
      <c r="D49" s="28" t="s">
        <v>24</v>
      </c>
      <c r="E49" s="4">
        <f>F49+G49+H49</f>
        <v>3643</v>
      </c>
      <c r="F49" s="116">
        <v>2303</v>
      </c>
      <c r="G49" s="104">
        <v>840</v>
      </c>
      <c r="H49" s="104">
        <v>500</v>
      </c>
      <c r="I49" s="28" t="s">
        <v>27</v>
      </c>
      <c r="J49" s="15" t="s">
        <v>35</v>
      </c>
      <c r="K49" s="67"/>
      <c r="L49" s="68"/>
      <c r="M49" s="67"/>
    </row>
    <row r="50" spans="1:13" ht="84" hidden="1">
      <c r="A50" s="43" t="s">
        <v>79</v>
      </c>
      <c r="B50" s="15" t="s">
        <v>80</v>
      </c>
      <c r="C50" s="93" t="s">
        <v>25</v>
      </c>
      <c r="D50" s="52" t="s">
        <v>24</v>
      </c>
      <c r="E50" s="46">
        <f>F50+G50+H50</f>
        <v>500</v>
      </c>
      <c r="F50" s="84">
        <v>500</v>
      </c>
      <c r="G50" s="84">
        <v>0</v>
      </c>
      <c r="H50" s="84">
        <v>0</v>
      </c>
      <c r="I50" s="53" t="s">
        <v>27</v>
      </c>
      <c r="J50" s="59" t="s">
        <v>81</v>
      </c>
      <c r="K50" s="67"/>
      <c r="L50" s="67"/>
      <c r="M50" s="67"/>
    </row>
    <row r="51" spans="1:13" ht="13.5" thickBot="1">
      <c r="A51" s="8"/>
      <c r="B51" s="12" t="s">
        <v>21</v>
      </c>
      <c r="C51" s="9"/>
      <c r="D51" s="10"/>
      <c r="E51" s="165">
        <f>SUM(E47:E49)</f>
        <v>5315.10403</v>
      </c>
      <c r="F51" s="94">
        <f>SUM(F47:F50)</f>
        <v>3351.1</v>
      </c>
      <c r="G51" s="122">
        <f>SUM(G47:G49)</f>
        <v>1464.00403</v>
      </c>
      <c r="H51" s="122">
        <f>SUM(H47:H50)</f>
        <v>1000</v>
      </c>
      <c r="I51" s="11"/>
      <c r="J51" s="72"/>
      <c r="K51" s="66"/>
      <c r="L51" s="66"/>
      <c r="M51" s="66"/>
    </row>
    <row r="52" spans="1:13" ht="12.75" customHeight="1">
      <c r="A52" s="192" t="s">
        <v>57</v>
      </c>
      <c r="B52" s="193"/>
      <c r="C52" s="193"/>
      <c r="D52" s="193"/>
      <c r="E52" s="193"/>
      <c r="F52" s="193"/>
      <c r="G52" s="193"/>
      <c r="H52" s="193"/>
      <c r="I52" s="193"/>
      <c r="J52" s="194"/>
      <c r="K52" s="66"/>
      <c r="L52" s="66"/>
      <c r="M52" s="66"/>
    </row>
    <row r="53" spans="1:13" ht="96">
      <c r="A53" s="42" t="s">
        <v>58</v>
      </c>
      <c r="B53" s="156" t="s">
        <v>124</v>
      </c>
      <c r="C53" s="28" t="s">
        <v>25</v>
      </c>
      <c r="D53" s="28" t="s">
        <v>24</v>
      </c>
      <c r="E53" s="2">
        <f>F53+G53+H53</f>
        <v>1350</v>
      </c>
      <c r="F53" s="6">
        <v>750</v>
      </c>
      <c r="G53" s="104">
        <v>300</v>
      </c>
      <c r="H53" s="104">
        <v>300</v>
      </c>
      <c r="I53" s="34" t="s">
        <v>27</v>
      </c>
      <c r="J53" s="15" t="s">
        <v>45</v>
      </c>
      <c r="K53" s="67"/>
      <c r="L53" s="67"/>
      <c r="M53" s="67"/>
    </row>
    <row r="54" spans="1:13" ht="76.5">
      <c r="A54" s="43" t="s">
        <v>59</v>
      </c>
      <c r="B54" s="156" t="s">
        <v>129</v>
      </c>
      <c r="C54" s="28" t="s">
        <v>25</v>
      </c>
      <c r="D54" s="28" t="s">
        <v>24</v>
      </c>
      <c r="E54" s="2">
        <f>F54+G54+H54</f>
        <v>1600</v>
      </c>
      <c r="F54" s="6">
        <v>300</v>
      </c>
      <c r="G54" s="104">
        <v>700</v>
      </c>
      <c r="H54" s="104">
        <v>600</v>
      </c>
      <c r="I54" s="34" t="s">
        <v>27</v>
      </c>
      <c r="J54" s="15" t="s">
        <v>46</v>
      </c>
      <c r="K54" s="67"/>
      <c r="L54" s="67"/>
      <c r="M54" s="67"/>
    </row>
    <row r="55" spans="1:13" ht="12.75">
      <c r="A55" s="144"/>
      <c r="B55" s="145" t="s">
        <v>60</v>
      </c>
      <c r="C55" s="146"/>
      <c r="D55" s="147"/>
      <c r="E55" s="50">
        <f>SUM(E53:E54)</f>
        <v>2950</v>
      </c>
      <c r="F55" s="48">
        <f>SUM(F53:F54)</f>
        <v>1050</v>
      </c>
      <c r="G55" s="121">
        <f>SUM(G53:G54)</f>
        <v>1000</v>
      </c>
      <c r="H55" s="121">
        <f>SUM(H53:H54)</f>
        <v>900</v>
      </c>
      <c r="I55" s="157"/>
      <c r="J55" s="158"/>
      <c r="K55" s="69"/>
      <c r="L55" s="69"/>
      <c r="M55" s="69"/>
    </row>
    <row r="56" spans="1:13" ht="144.75" thickBot="1">
      <c r="A56" s="167"/>
      <c r="B56" s="168" t="s">
        <v>127</v>
      </c>
      <c r="C56" s="167"/>
      <c r="D56" s="169"/>
      <c r="E56" s="170"/>
      <c r="F56" s="171"/>
      <c r="G56" s="171"/>
      <c r="H56" s="171">
        <v>400</v>
      </c>
      <c r="I56" s="172"/>
      <c r="J56" s="173"/>
      <c r="K56" s="69"/>
      <c r="L56" s="69"/>
      <c r="M56" s="69"/>
    </row>
    <row r="57" spans="1:10" ht="26.25" thickBot="1">
      <c r="A57" s="174"/>
      <c r="B57" s="175" t="s">
        <v>7</v>
      </c>
      <c r="C57" s="175"/>
      <c r="D57" s="175"/>
      <c r="E57" s="176">
        <f>E11+E36+E45+E51+E55</f>
        <v>96958.3892</v>
      </c>
      <c r="F57" s="177">
        <f>SUM(F11+F36+F45+F51+F55)</f>
        <v>34626.5</v>
      </c>
      <c r="G57" s="176">
        <f>G11+G36+G45+G51+G55</f>
        <v>28153.189200000004</v>
      </c>
      <c r="H57" s="176">
        <f>H11+H36+H45+H51+H55+H56</f>
        <v>37178.7</v>
      </c>
      <c r="I57" s="178"/>
      <c r="J57" s="179"/>
    </row>
    <row r="58" spans="5:12" ht="12.75">
      <c r="E58" s="64"/>
      <c r="F58" s="64"/>
      <c r="G58" s="115"/>
      <c r="H58" s="115"/>
      <c r="L58" s="64"/>
    </row>
    <row r="59" spans="6:8" ht="12.75">
      <c r="F59" s="64"/>
      <c r="G59" s="115"/>
      <c r="H59" s="166"/>
    </row>
    <row r="60" ht="12.75">
      <c r="F60" s="64"/>
    </row>
    <row r="61" spans="5:6" ht="12.75">
      <c r="E61" s="64"/>
      <c r="F61" s="64"/>
    </row>
    <row r="174" ht="12.75"/>
    <row r="175" ht="12.75"/>
    <row r="176" ht="12.75"/>
    <row r="177" ht="12.75"/>
    <row r="178" ht="12.75"/>
    <row r="179" ht="12.75"/>
    <row r="180" ht="12.75"/>
    <row r="181" ht="12.75"/>
  </sheetData>
  <sheetProtection/>
  <mergeCells count="17">
    <mergeCell ref="A1:J1"/>
    <mergeCell ref="A2:J2"/>
    <mergeCell ref="A3:J3"/>
    <mergeCell ref="A4:J4"/>
    <mergeCell ref="A12:J12"/>
    <mergeCell ref="A8:J8"/>
    <mergeCell ref="E5:E6"/>
    <mergeCell ref="F5:H5"/>
    <mergeCell ref="I5:I6"/>
    <mergeCell ref="J5:J6"/>
    <mergeCell ref="A5:A6"/>
    <mergeCell ref="B5:B6"/>
    <mergeCell ref="C5:C6"/>
    <mergeCell ref="D5:D6"/>
    <mergeCell ref="A37:J37"/>
    <mergeCell ref="A52:J52"/>
    <mergeCell ref="A46:J4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rowBreaks count="7" manualBreakCount="7">
    <brk id="11" max="255" man="1"/>
    <brk id="19" max="10" man="1"/>
    <brk id="24" max="10" man="1"/>
    <brk id="31" max="255" man="1"/>
    <brk id="36" max="255" man="1"/>
    <brk id="45" max="255" man="1"/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125" zoomScaleSheetLayoutView="125" zoomScalePageLayoutView="0" workbookViewId="0" topLeftCell="A22">
      <selection activeCell="E37" sqref="E37"/>
    </sheetView>
  </sheetViews>
  <sheetFormatPr defaultColWidth="9.140625" defaultRowHeight="12.75"/>
  <cols>
    <col min="2" max="2" width="19.421875" style="0" customWidth="1"/>
    <col min="3" max="3" width="16.00390625" style="0" customWidth="1"/>
    <col min="4" max="4" width="13.00390625" style="0" customWidth="1"/>
    <col min="5" max="5" width="13.8515625" style="0" customWidth="1"/>
    <col min="6" max="6" width="19.7109375" style="0" customWidth="1"/>
    <col min="7" max="7" width="28.140625" style="0" customWidth="1"/>
  </cols>
  <sheetData>
    <row r="1" ht="20.25">
      <c r="G1" s="113" t="s">
        <v>109</v>
      </c>
    </row>
    <row r="2" spans="1:7" ht="12.75">
      <c r="A2" s="221" t="s">
        <v>6</v>
      </c>
      <c r="B2" s="221"/>
      <c r="C2" s="221"/>
      <c r="D2" s="221"/>
      <c r="E2" s="221"/>
      <c r="F2" s="221"/>
      <c r="G2" s="221"/>
    </row>
    <row r="3" spans="1:7" ht="12.75">
      <c r="A3" s="221" t="s">
        <v>5</v>
      </c>
      <c r="B3" s="221"/>
      <c r="C3" s="221"/>
      <c r="D3" s="221"/>
      <c r="E3" s="221"/>
      <c r="F3" s="221"/>
      <c r="G3" s="221"/>
    </row>
    <row r="4" spans="1:7" ht="15.75">
      <c r="A4" s="222" t="s">
        <v>116</v>
      </c>
      <c r="B4" s="222"/>
      <c r="C4" s="222"/>
      <c r="D4" s="222"/>
      <c r="E4" s="222"/>
      <c r="F4" s="222"/>
      <c r="G4" s="222"/>
    </row>
    <row r="5" spans="1:7" ht="16.5" thickBot="1">
      <c r="A5" s="198"/>
      <c r="B5" s="198"/>
      <c r="C5" s="198"/>
      <c r="D5" s="198"/>
      <c r="E5" s="198"/>
      <c r="F5" s="223"/>
      <c r="G5" s="223"/>
    </row>
    <row r="6" spans="1:7" ht="15.75" customHeight="1">
      <c r="A6" s="211" t="s">
        <v>0</v>
      </c>
      <c r="B6" s="213" t="s">
        <v>1</v>
      </c>
      <c r="C6" s="215" t="s">
        <v>16</v>
      </c>
      <c r="D6" s="224" t="s">
        <v>15</v>
      </c>
      <c r="E6" s="226" t="s">
        <v>17</v>
      </c>
      <c r="F6" s="228"/>
      <c r="G6" s="228"/>
    </row>
    <row r="7" spans="1:7" ht="26.25" customHeight="1">
      <c r="A7" s="212"/>
      <c r="B7" s="214"/>
      <c r="C7" s="216"/>
      <c r="D7" s="225"/>
      <c r="E7" s="227"/>
      <c r="F7" s="229"/>
      <c r="G7" s="229"/>
    </row>
    <row r="8" spans="1:7" ht="13.5" thickBot="1">
      <c r="A8" s="20">
        <v>1</v>
      </c>
      <c r="B8" s="21">
        <v>2</v>
      </c>
      <c r="C8" s="22">
        <v>3</v>
      </c>
      <c r="D8" s="23">
        <v>4</v>
      </c>
      <c r="E8" s="24">
        <v>5</v>
      </c>
      <c r="F8" s="21">
        <v>6</v>
      </c>
      <c r="G8" s="22">
        <v>7</v>
      </c>
    </row>
    <row r="9" spans="1:7" ht="24.75" customHeight="1">
      <c r="A9" s="217" t="s">
        <v>50</v>
      </c>
      <c r="B9" s="218"/>
      <c r="C9" s="218"/>
      <c r="D9" s="218"/>
      <c r="E9" s="218"/>
      <c r="F9" s="218"/>
      <c r="G9" s="218"/>
    </row>
    <row r="10" spans="1:7" ht="105.75" customHeight="1">
      <c r="A10" s="31" t="s">
        <v>8</v>
      </c>
      <c r="B10" s="27" t="s">
        <v>52</v>
      </c>
      <c r="C10" s="28" t="s">
        <v>25</v>
      </c>
      <c r="D10" s="28">
        <v>2017</v>
      </c>
      <c r="E10" s="37">
        <v>2000</v>
      </c>
      <c r="F10" s="28" t="s">
        <v>51</v>
      </c>
      <c r="G10" s="126" t="s">
        <v>61</v>
      </c>
    </row>
    <row r="11" spans="1:7" ht="76.5">
      <c r="A11" s="31" t="s">
        <v>108</v>
      </c>
      <c r="B11" s="27" t="s">
        <v>121</v>
      </c>
      <c r="C11" s="28" t="s">
        <v>25</v>
      </c>
      <c r="D11" s="28">
        <v>2017</v>
      </c>
      <c r="E11" s="37">
        <v>2153</v>
      </c>
      <c r="F11" s="28" t="s">
        <v>51</v>
      </c>
      <c r="G11" s="126" t="s">
        <v>113</v>
      </c>
    </row>
    <row r="12" spans="1:7" ht="13.5" thickBot="1">
      <c r="A12" s="56"/>
      <c r="B12" s="57" t="s">
        <v>18</v>
      </c>
      <c r="C12" s="56"/>
      <c r="D12" s="56"/>
      <c r="E12" s="58">
        <f>SUM(E10:E11)</f>
        <v>4153</v>
      </c>
      <c r="F12" s="58"/>
      <c r="G12" s="56"/>
    </row>
    <row r="13" spans="1:7" ht="22.5" customHeight="1">
      <c r="A13" s="217" t="s">
        <v>49</v>
      </c>
      <c r="B13" s="218"/>
      <c r="C13" s="218"/>
      <c r="D13" s="218"/>
      <c r="E13" s="218"/>
      <c r="F13" s="218"/>
      <c r="G13" s="218"/>
    </row>
    <row r="14" spans="1:7" ht="76.5">
      <c r="A14" s="32"/>
      <c r="B14" s="29" t="s">
        <v>28</v>
      </c>
      <c r="C14" s="28" t="s">
        <v>25</v>
      </c>
      <c r="D14" s="28">
        <v>2017</v>
      </c>
      <c r="E14" s="49">
        <v>1100</v>
      </c>
      <c r="F14" s="28" t="s">
        <v>27</v>
      </c>
      <c r="G14" s="126" t="s">
        <v>29</v>
      </c>
    </row>
    <row r="15" spans="1:7" ht="76.5">
      <c r="A15" s="1"/>
      <c r="B15" s="143" t="s">
        <v>126</v>
      </c>
      <c r="C15" s="28" t="s">
        <v>25</v>
      </c>
      <c r="D15" s="28">
        <v>2017</v>
      </c>
      <c r="E15" s="37">
        <v>500</v>
      </c>
      <c r="F15" s="28" t="s">
        <v>27</v>
      </c>
      <c r="G15" s="126" t="s">
        <v>117</v>
      </c>
    </row>
    <row r="16" spans="1:7" ht="76.5">
      <c r="A16" s="97"/>
      <c r="B16" s="105" t="s">
        <v>105</v>
      </c>
      <c r="C16" s="28" t="s">
        <v>25</v>
      </c>
      <c r="D16" s="28">
        <v>2017</v>
      </c>
      <c r="E16" s="44">
        <v>400</v>
      </c>
      <c r="F16" s="28" t="s">
        <v>27</v>
      </c>
      <c r="G16" s="126" t="s">
        <v>77</v>
      </c>
    </row>
    <row r="17" spans="1:7" ht="76.5">
      <c r="A17" s="97"/>
      <c r="B17" s="138" t="s">
        <v>122</v>
      </c>
      <c r="C17" s="28" t="s">
        <v>25</v>
      </c>
      <c r="D17" s="28">
        <v>2017</v>
      </c>
      <c r="E17" s="44">
        <v>1000</v>
      </c>
      <c r="F17" s="28" t="s">
        <v>27</v>
      </c>
      <c r="G17" s="126" t="s">
        <v>77</v>
      </c>
    </row>
    <row r="18" spans="1:7" ht="76.5">
      <c r="A18" s="97"/>
      <c r="B18" s="105" t="s">
        <v>111</v>
      </c>
      <c r="C18" s="28" t="s">
        <v>25</v>
      </c>
      <c r="D18" s="28">
        <v>2017</v>
      </c>
      <c r="E18" s="44">
        <v>3000</v>
      </c>
      <c r="F18" s="28" t="s">
        <v>27</v>
      </c>
      <c r="G18" s="126" t="s">
        <v>77</v>
      </c>
    </row>
    <row r="19" spans="1:7" ht="76.5">
      <c r="A19" s="124"/>
      <c r="B19" s="105" t="s">
        <v>114</v>
      </c>
      <c r="C19" s="28" t="s">
        <v>25</v>
      </c>
      <c r="D19" s="28">
        <v>2017</v>
      </c>
      <c r="E19" s="44">
        <v>1466.5</v>
      </c>
      <c r="F19" s="28" t="s">
        <v>27</v>
      </c>
      <c r="G19" s="126" t="s">
        <v>77</v>
      </c>
    </row>
    <row r="20" spans="1:7" ht="127.5">
      <c r="A20" s="124"/>
      <c r="B20" s="105" t="s">
        <v>115</v>
      </c>
      <c r="C20" s="28" t="s">
        <v>25</v>
      </c>
      <c r="D20" s="28">
        <v>2017</v>
      </c>
      <c r="E20" s="44">
        <v>2000</v>
      </c>
      <c r="F20" s="28" t="s">
        <v>27</v>
      </c>
      <c r="G20" s="126" t="s">
        <v>31</v>
      </c>
    </row>
    <row r="21" spans="1:7" ht="13.5" thickBot="1">
      <c r="A21" s="75"/>
      <c r="B21" s="76" t="s">
        <v>19</v>
      </c>
      <c r="C21" s="77"/>
      <c r="D21" s="78"/>
      <c r="E21" s="17">
        <f>SUM(E14:E20)</f>
        <v>9466.5</v>
      </c>
      <c r="F21" s="79"/>
      <c r="G21" s="118"/>
    </row>
    <row r="22" spans="1:7" ht="12.75" customHeight="1">
      <c r="A22" s="217" t="s">
        <v>53</v>
      </c>
      <c r="B22" s="218"/>
      <c r="C22" s="218"/>
      <c r="D22" s="218"/>
      <c r="E22" s="218"/>
      <c r="F22" s="218"/>
      <c r="G22" s="218"/>
    </row>
    <row r="23" spans="1:7" ht="89.25">
      <c r="A23" s="55"/>
      <c r="B23" s="13" t="s">
        <v>118</v>
      </c>
      <c r="C23" s="28" t="s">
        <v>25</v>
      </c>
      <c r="D23" s="34">
        <v>2017</v>
      </c>
      <c r="E23" s="87">
        <v>12825.2</v>
      </c>
      <c r="F23" s="34" t="s">
        <v>27</v>
      </c>
      <c r="G23" s="126" t="s">
        <v>32</v>
      </c>
    </row>
    <row r="24" spans="1:7" ht="96">
      <c r="A24" s="83"/>
      <c r="B24" s="15" t="s">
        <v>42</v>
      </c>
      <c r="C24" s="28" t="s">
        <v>25</v>
      </c>
      <c r="D24" s="28">
        <v>2017</v>
      </c>
      <c r="E24" s="87">
        <v>7834</v>
      </c>
      <c r="F24" s="34" t="s">
        <v>27</v>
      </c>
      <c r="G24" s="126" t="s">
        <v>33</v>
      </c>
    </row>
    <row r="25" spans="1:7" ht="76.5">
      <c r="A25" s="129"/>
      <c r="B25" s="16" t="s">
        <v>41</v>
      </c>
      <c r="C25" s="52" t="s">
        <v>25</v>
      </c>
      <c r="D25" s="52">
        <v>2017</v>
      </c>
      <c r="E25" s="46">
        <v>500</v>
      </c>
      <c r="F25" s="53" t="s">
        <v>27</v>
      </c>
      <c r="G25" s="130" t="s">
        <v>36</v>
      </c>
    </row>
    <row r="26" spans="1:7" ht="76.5">
      <c r="A26" s="90"/>
      <c r="B26" s="139" t="s">
        <v>123</v>
      </c>
      <c r="C26" s="134" t="s">
        <v>25</v>
      </c>
      <c r="D26" s="134">
        <v>2017</v>
      </c>
      <c r="E26" s="135">
        <v>100</v>
      </c>
      <c r="F26" s="136" t="s">
        <v>27</v>
      </c>
      <c r="G26" s="137"/>
    </row>
    <row r="27" spans="1:7" ht="12.75">
      <c r="A27" s="71"/>
      <c r="B27" s="61" t="s">
        <v>20</v>
      </c>
      <c r="C27" s="62"/>
      <c r="D27" s="63"/>
      <c r="E27" s="74">
        <f>SUM(E23:E26)</f>
        <v>21259.2</v>
      </c>
      <c r="F27" s="73"/>
      <c r="G27" s="120"/>
    </row>
    <row r="28" spans="1:7" ht="12.75" customHeight="1">
      <c r="A28" s="219" t="s">
        <v>55</v>
      </c>
      <c r="B28" s="220"/>
      <c r="C28" s="220"/>
      <c r="D28" s="220"/>
      <c r="E28" s="220"/>
      <c r="F28" s="220"/>
      <c r="G28" s="220"/>
    </row>
    <row r="29" spans="1:7" ht="76.5">
      <c r="A29" s="43"/>
      <c r="B29" s="14" t="s">
        <v>107</v>
      </c>
      <c r="C29" s="45" t="s">
        <v>25</v>
      </c>
      <c r="D29" s="45">
        <v>2017</v>
      </c>
      <c r="E29" s="4">
        <v>500</v>
      </c>
      <c r="F29" s="36" t="s">
        <v>27</v>
      </c>
      <c r="G29" s="127" t="s">
        <v>47</v>
      </c>
    </row>
    <row r="30" spans="1:7" ht="84">
      <c r="A30" s="1"/>
      <c r="B30" s="15" t="s">
        <v>39</v>
      </c>
      <c r="C30" s="28" t="s">
        <v>25</v>
      </c>
      <c r="D30" s="28">
        <v>2017</v>
      </c>
      <c r="E30" s="4">
        <v>500</v>
      </c>
      <c r="F30" s="28" t="s">
        <v>27</v>
      </c>
      <c r="G30" s="128" t="s">
        <v>35</v>
      </c>
    </row>
    <row r="31" spans="1:7" ht="13.5" thickBot="1">
      <c r="A31" s="8"/>
      <c r="B31" s="12" t="s">
        <v>21</v>
      </c>
      <c r="C31" s="9"/>
      <c r="D31" s="10"/>
      <c r="E31" s="50">
        <f>SUM(E29:E30)</f>
        <v>1000</v>
      </c>
      <c r="F31" s="94"/>
      <c r="G31" s="122"/>
    </row>
    <row r="32" spans="1:7" ht="12.75" customHeight="1">
      <c r="A32" s="209" t="s">
        <v>57</v>
      </c>
      <c r="B32" s="210"/>
      <c r="C32" s="210"/>
      <c r="D32" s="210"/>
      <c r="E32" s="210"/>
      <c r="F32" s="210"/>
      <c r="G32" s="210"/>
    </row>
    <row r="33" spans="1:7" ht="84">
      <c r="A33" s="42"/>
      <c r="B33" s="140" t="s">
        <v>124</v>
      </c>
      <c r="C33" s="28" t="s">
        <v>25</v>
      </c>
      <c r="D33" s="28">
        <v>2017</v>
      </c>
      <c r="E33" s="2">
        <v>300</v>
      </c>
      <c r="F33" s="34" t="s">
        <v>27</v>
      </c>
      <c r="G33" s="15" t="s">
        <v>45</v>
      </c>
    </row>
    <row r="34" spans="1:7" ht="76.5">
      <c r="A34" s="43"/>
      <c r="B34" s="141" t="s">
        <v>125</v>
      </c>
      <c r="C34" s="28" t="s">
        <v>25</v>
      </c>
      <c r="D34" s="28">
        <v>2017</v>
      </c>
      <c r="E34" s="142">
        <v>600</v>
      </c>
      <c r="F34" s="34" t="s">
        <v>27</v>
      </c>
      <c r="G34" s="15" t="s">
        <v>46</v>
      </c>
    </row>
    <row r="35" spans="1:7" ht="12.75">
      <c r="A35" s="144"/>
      <c r="B35" s="145" t="s">
        <v>60</v>
      </c>
      <c r="C35" s="146"/>
      <c r="D35" s="147"/>
      <c r="E35" s="50">
        <f>SUM(E33:E34)</f>
        <v>900</v>
      </c>
      <c r="F35" s="48"/>
      <c r="G35" s="121"/>
    </row>
    <row r="36" spans="1:7" ht="189.75" customHeight="1">
      <c r="A36" s="148"/>
      <c r="B36" s="149" t="s">
        <v>127</v>
      </c>
      <c r="C36" s="148"/>
      <c r="D36" s="150"/>
      <c r="E36" s="120">
        <v>400</v>
      </c>
      <c r="F36" s="151"/>
      <c r="G36" s="151"/>
    </row>
    <row r="37" spans="1:7" ht="39" customHeight="1">
      <c r="A37" s="152"/>
      <c r="B37" s="153" t="s">
        <v>7</v>
      </c>
      <c r="C37" s="153"/>
      <c r="D37" s="153"/>
      <c r="E37" s="154">
        <f>E12+E21+E27+E31+E35+E36</f>
        <v>37178.7</v>
      </c>
      <c r="F37" s="155"/>
      <c r="G37" s="154"/>
    </row>
    <row r="38" ht="12.75">
      <c r="E38" s="64"/>
    </row>
  </sheetData>
  <sheetProtection/>
  <mergeCells count="16">
    <mergeCell ref="A2:G2"/>
    <mergeCell ref="A3:G3"/>
    <mergeCell ref="A4:G4"/>
    <mergeCell ref="A5:G5"/>
    <mergeCell ref="D6:D7"/>
    <mergeCell ref="E6:E7"/>
    <mergeCell ref="F6:F7"/>
    <mergeCell ref="G6:G7"/>
    <mergeCell ref="A32:G32"/>
    <mergeCell ref="A6:A7"/>
    <mergeCell ref="B6:B7"/>
    <mergeCell ref="C6:C7"/>
    <mergeCell ref="A9:G9"/>
    <mergeCell ref="A13:G13"/>
    <mergeCell ref="A22:G22"/>
    <mergeCell ref="A28:G28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2017-02-02T09:39:20Z</cp:lastPrinted>
  <dcterms:created xsi:type="dcterms:W3CDTF">1996-10-08T23:32:33Z</dcterms:created>
  <dcterms:modified xsi:type="dcterms:W3CDTF">2017-02-03T12:55:11Z</dcterms:modified>
  <cp:category/>
  <cp:version/>
  <cp:contentType/>
  <cp:contentStatus/>
</cp:coreProperties>
</file>